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'стр.м-ли'!$A$1:$E$120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<sst xmlns="http://schemas.openxmlformats.org/spreadsheetml/2006/main" count="35" uniqueCount="24">
  <si>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</si>
  <si>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</si>
  <si>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</si>
  <si>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</si>
  <si>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</si>
  <si>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</si>
  <si>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</si>
  <si>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</si>
  <si>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</si>
  <si>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</si>
  <si>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</si>
  <si>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</si>
  <si>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</si>
  <si>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</si>
  <si>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</si>
  <si>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от периодична  доставка на строителни и други материали, необходими за текуща поддръжка на сградния фонд на Русенски университет „Ангел Кънчев ” и изнесените му поделения – филиал Разград и филиал Силистра,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чужбина“.                                                                                                                                      ОТ  „СОНЕВ И СИНОВЕ” ООД – Русе по Договор № 95В00-113/09.12.2015 г. </t>
  </si>
  <si>
    <t>1000033059/15.12.2015</t>
  </si>
  <si>
    <t>1000033143/16.12.2015</t>
  </si>
  <si>
    <t>1000033067/15.12.2015</t>
  </si>
  <si>
    <t>филиал Разград</t>
  </si>
  <si>
    <t>1000033493/21.12.2015</t>
  </si>
  <si>
    <t>1000034123/11.01.2016</t>
  </si>
  <si>
    <t>1000034884/25.01.2016</t>
  </si>
  <si>
    <t>1000034728/27.01.2015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</si>
</sst>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34" borderId="20" xfId="0" applyFont="1" applyFill="1" applyBorder="1" applyAlignment="1">
      <alignment/>
    </xf>
    <xf numFmtId="2" fontId="5" fillId="34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wrapText="1"/>
    </xf>
    <xf numFmtId="2" fontId="5" fillId="35" borderId="13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7" fillId="36" borderId="19" xfId="0" applyNumberFormat="1" applyFont="1" applyFill="1" applyBorder="1" applyAlignment="1">
      <alignment/>
    </xf>
    <xf numFmtId="2" fontId="7" fillId="36" borderId="26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8" xfId="0" applyFont="1" applyBorder="1" applyAlignment="1">
      <alignment/>
    </xf>
    <xf numFmtId="4" fontId="5" fillId="34" borderId="26" xfId="0" applyNumberFormat="1" applyFont="1" applyFill="1" applyBorder="1" applyAlignment="1">
      <alignment/>
    </xf>
    <xf numFmtId="4" fontId="5" fillId="37" borderId="29" xfId="0" applyNumberFormat="1" applyFont="1" applyFill="1" applyBorder="1" applyAlignment="1">
      <alignment/>
    </xf>
    <xf numFmtId="4" fontId="5" fillId="37" borderId="30" xfId="0" applyNumberFormat="1" applyFont="1" applyFill="1" applyBorder="1" applyAlignment="1">
      <alignment/>
    </xf>
    <xf numFmtId="0" fontId="4" fillId="0" borderId="19" xfId="0" applyFont="1" applyBorder="1" applyAlignment="1">
      <alignment horizontal="center" wrapText="1"/>
    </xf>
    <xf numFmtId="2" fontId="4" fillId="0" borderId="31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 vertical="top" wrapText="1"/>
    </xf>
    <xf numFmtId="0" fontId="4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31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0" borderId="28" xfId="0" applyFont="1" applyBorder="1" applyAlignment="1">
      <alignment horizontal="center" wrapText="1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27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6" fillId="0" borderId="32" xfId="0" applyFont="1" applyBorder="1" applyAlignment="1">
      <alignment horizontal="center" wrapText="1"/>
    </xf>
    <xf numFmtId="2" fontId="6" fillId="0" borderId="33" xfId="0" applyNumberFormat="1" applyFont="1" applyBorder="1" applyAlignment="1">
      <alignment vertical="top" wrapText="1"/>
    </xf>
    <xf numFmtId="2" fontId="6" fillId="0" borderId="26" xfId="0" applyNumberFormat="1" applyFont="1" applyBorder="1" applyAlignment="1">
      <alignment vertical="top" wrapText="1"/>
    </xf>
    <xf numFmtId="0" fontId="6" fillId="0" borderId="25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6" fillId="0" borderId="35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5" fillId="34" borderId="2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0" fontId="5" fillId="37" borderId="29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38" borderId="38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5" fillId="38" borderId="40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38" borderId="42" xfId="0" applyFont="1" applyFill="1" applyBorder="1" applyAlignment="1">
      <alignment horizontal="center"/>
    </xf>
    <xf numFmtId="0" fontId="5" fillId="38" borderId="43" xfId="0" applyFont="1" applyFill="1" applyBorder="1" applyAlignment="1">
      <alignment horizontal="center"/>
    </xf>
    <xf numFmtId="0" fontId="5" fillId="38" borderId="44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5" fillId="36" borderId="25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3.140625" style="11" customWidth="1"/>
    <col min="2" max="2" width="25.8515625" style="11" customWidth="1"/>
    <col min="3" max="3" width="23.140625" style="11" customWidth="1"/>
    <col min="4" max="4" width="14.421875" style="11" customWidth="1"/>
    <col min="5" max="5" width="29.421875" style="11" customWidth="1"/>
    <col min="6" max="6" width="20.140625" style="11" customWidth="1"/>
    <col min="7" max="7" width="16.421875" style="11" customWidth="1"/>
    <col min="8" max="16384" width="9.140625" style="11" customWidth="1"/>
  </cols>
  <sheetData>
    <row r="1" spans="1:5" ht="131.25" customHeight="1">
      <c r="A1" s="89" t="s">
        <v>15</v>
      </c>
      <c r="B1" s="90"/>
      <c r="C1" s="90"/>
      <c r="D1" s="90"/>
      <c r="E1" s="90"/>
    </row>
    <row r="2" spans="1:5" ht="16.5" thickBot="1">
      <c r="A2" s="94"/>
      <c r="B2" s="94"/>
      <c r="C2" s="94"/>
      <c r="D2" s="94"/>
      <c r="E2" s="94"/>
    </row>
    <row r="3" spans="1:5" ht="32.25" thickBot="1">
      <c r="A3" s="3" t="s">
        <v>0</v>
      </c>
      <c r="B3" s="4" t="s">
        <v>1</v>
      </c>
      <c r="C3" s="5" t="s">
        <v>2</v>
      </c>
      <c r="D3" s="5" t="s">
        <v>3</v>
      </c>
      <c r="E3" s="12" t="s">
        <v>13</v>
      </c>
    </row>
    <row r="4" spans="1:5" ht="16.5" thickBot="1">
      <c r="A4" s="91" t="s">
        <v>10</v>
      </c>
      <c r="B4" s="92"/>
      <c r="C4" s="92"/>
      <c r="D4" s="92"/>
      <c r="E4" s="93"/>
    </row>
    <row r="5" spans="1:5" s="45" customFormat="1" ht="15.75">
      <c r="A5" s="41">
        <v>1</v>
      </c>
      <c r="B5" s="42" t="s">
        <v>16</v>
      </c>
      <c r="C5" s="43">
        <f>D5/1.2</f>
        <v>744.4666666666667</v>
      </c>
      <c r="D5" s="39">
        <v>893.36</v>
      </c>
      <c r="E5" s="44"/>
    </row>
    <row r="6" spans="1:5" s="45" customFormat="1" ht="15.75">
      <c r="A6" s="41">
        <f>A5+1</f>
        <v>2</v>
      </c>
      <c r="B6" s="75" t="s">
        <v>18</v>
      </c>
      <c r="C6" s="43">
        <f aca="true" t="shared" si="0" ref="C6:C39">D6/1.2</f>
        <v>101.05000000000001</v>
      </c>
      <c r="D6" s="39">
        <v>121.26</v>
      </c>
      <c r="E6" s="46" t="s">
        <v>19</v>
      </c>
    </row>
    <row r="7" spans="1:5" s="45" customFormat="1" ht="15.75">
      <c r="A7" s="41">
        <f aca="true" t="shared" si="1" ref="A7:A39">A6+1</f>
        <v>3</v>
      </c>
      <c r="B7" s="18" t="s">
        <v>17</v>
      </c>
      <c r="C7" s="43">
        <f t="shared" si="0"/>
        <v>826.9666666666667</v>
      </c>
      <c r="D7" s="39">
        <v>992.36</v>
      </c>
      <c r="E7" s="46"/>
    </row>
    <row r="8" spans="1:5" s="45" customFormat="1" ht="15.75">
      <c r="A8" s="41">
        <f t="shared" si="1"/>
        <v>4</v>
      </c>
      <c r="B8" s="13" t="s">
        <v>20</v>
      </c>
      <c r="C8" s="43">
        <f t="shared" si="0"/>
        <v>502.21666666666664</v>
      </c>
      <c r="D8" s="39">
        <v>602.66</v>
      </c>
      <c r="E8" s="47"/>
    </row>
    <row r="9" spans="1:5" s="45" customFormat="1" ht="15.75">
      <c r="A9" s="41">
        <f t="shared" si="1"/>
        <v>5</v>
      </c>
      <c r="B9" s="13" t="s">
        <v>21</v>
      </c>
      <c r="C9" s="43">
        <f t="shared" si="0"/>
        <v>617.6083333333333</v>
      </c>
      <c r="D9" s="39">
        <v>741.13</v>
      </c>
      <c r="E9" s="47"/>
    </row>
    <row r="10" spans="1:5" s="45" customFormat="1" ht="15.75">
      <c r="A10" s="41">
        <f t="shared" si="1"/>
        <v>6</v>
      </c>
      <c r="B10" s="13" t="s">
        <v>22</v>
      </c>
      <c r="C10" s="43">
        <f t="shared" si="0"/>
        <v>45.391666666666666</v>
      </c>
      <c r="D10" s="39">
        <v>54.47</v>
      </c>
      <c r="E10" s="47"/>
    </row>
    <row r="11" spans="1:5" s="45" customFormat="1" ht="15.75">
      <c r="A11" s="41">
        <f t="shared" si="1"/>
        <v>7</v>
      </c>
      <c r="B11" s="13" t="s">
        <v>23</v>
      </c>
      <c r="C11" s="43">
        <f t="shared" si="0"/>
        <v>150.29166666666666</v>
      </c>
      <c r="D11" s="39">
        <v>180.35</v>
      </c>
      <c r="E11" s="47"/>
    </row>
    <row r="12" spans="1:5" s="45" customFormat="1" ht="15.75">
      <c r="A12" s="41">
        <f t="shared" si="1"/>
        <v>8</v>
      </c>
      <c r="B12" s="13"/>
      <c r="C12" s="43">
        <f t="shared" si="0"/>
        <v>0</v>
      </c>
      <c r="D12" s="39">
        <v>0</v>
      </c>
      <c r="E12" s="47"/>
    </row>
    <row r="13" spans="1:5" s="45" customFormat="1" ht="15.75">
      <c r="A13" s="41">
        <f t="shared" si="1"/>
        <v>9</v>
      </c>
      <c r="B13" s="13"/>
      <c r="C13" s="43">
        <f t="shared" si="0"/>
        <v>0</v>
      </c>
      <c r="D13" s="39">
        <v>0</v>
      </c>
      <c r="E13" s="47"/>
    </row>
    <row r="14" spans="1:5" s="45" customFormat="1" ht="15.75">
      <c r="A14" s="41">
        <f t="shared" si="1"/>
        <v>10</v>
      </c>
      <c r="B14" s="13"/>
      <c r="C14" s="43">
        <f t="shared" si="0"/>
        <v>0</v>
      </c>
      <c r="D14" s="39">
        <v>0</v>
      </c>
      <c r="E14" s="47"/>
    </row>
    <row r="15" spans="1:5" s="45" customFormat="1" ht="15.75">
      <c r="A15" s="41">
        <f t="shared" si="1"/>
        <v>11</v>
      </c>
      <c r="B15" s="13"/>
      <c r="C15" s="43">
        <f t="shared" si="0"/>
        <v>0</v>
      </c>
      <c r="D15" s="39">
        <v>0</v>
      </c>
      <c r="E15" s="47"/>
    </row>
    <row r="16" spans="1:5" s="45" customFormat="1" ht="15.75">
      <c r="A16" s="41">
        <f t="shared" si="1"/>
        <v>12</v>
      </c>
      <c r="B16" s="13"/>
      <c r="C16" s="43">
        <f t="shared" si="0"/>
        <v>0</v>
      </c>
      <c r="D16" s="39">
        <v>0</v>
      </c>
      <c r="E16" s="47"/>
    </row>
    <row r="17" spans="1:5" s="45" customFormat="1" ht="15.75">
      <c r="A17" s="41">
        <f t="shared" si="1"/>
        <v>13</v>
      </c>
      <c r="B17" s="13"/>
      <c r="C17" s="43">
        <f t="shared" si="0"/>
        <v>0</v>
      </c>
      <c r="D17" s="39">
        <v>0</v>
      </c>
      <c r="E17" s="38"/>
    </row>
    <row r="18" spans="1:5" s="45" customFormat="1" ht="15.75">
      <c r="A18" s="41">
        <f t="shared" si="1"/>
        <v>14</v>
      </c>
      <c r="B18" s="13"/>
      <c r="C18" s="43">
        <f t="shared" si="0"/>
        <v>0</v>
      </c>
      <c r="D18" s="39">
        <v>0</v>
      </c>
      <c r="E18" s="47"/>
    </row>
    <row r="19" spans="1:5" s="45" customFormat="1" ht="15.75">
      <c r="A19" s="41">
        <f t="shared" si="1"/>
        <v>15</v>
      </c>
      <c r="B19" s="13"/>
      <c r="C19" s="43">
        <f t="shared" si="0"/>
        <v>0</v>
      </c>
      <c r="D19" s="39">
        <v>0</v>
      </c>
      <c r="E19" s="47"/>
    </row>
    <row r="20" spans="1:5" s="45" customFormat="1" ht="15.75">
      <c r="A20" s="41">
        <f t="shared" si="1"/>
        <v>16</v>
      </c>
      <c r="B20" s="13"/>
      <c r="C20" s="43">
        <f t="shared" si="0"/>
        <v>0</v>
      </c>
      <c r="D20" s="39">
        <v>0</v>
      </c>
      <c r="E20" s="47"/>
    </row>
    <row r="21" spans="1:5" s="45" customFormat="1" ht="15.75">
      <c r="A21" s="41">
        <f t="shared" si="1"/>
        <v>17</v>
      </c>
      <c r="B21" s="13"/>
      <c r="C21" s="43">
        <f t="shared" si="0"/>
        <v>0</v>
      </c>
      <c r="D21" s="39">
        <v>0</v>
      </c>
      <c r="E21" s="47"/>
    </row>
    <row r="22" spans="1:5" s="45" customFormat="1" ht="15.75">
      <c r="A22" s="41">
        <f t="shared" si="1"/>
        <v>18</v>
      </c>
      <c r="B22" s="13"/>
      <c r="C22" s="43">
        <f t="shared" si="0"/>
        <v>0</v>
      </c>
      <c r="D22" s="39">
        <v>0</v>
      </c>
      <c r="E22" s="47"/>
    </row>
    <row r="23" spans="1:5" s="45" customFormat="1" ht="15.75">
      <c r="A23" s="41">
        <f t="shared" si="1"/>
        <v>19</v>
      </c>
      <c r="B23" s="13"/>
      <c r="C23" s="43">
        <f t="shared" si="0"/>
        <v>0</v>
      </c>
      <c r="D23" s="39">
        <v>0</v>
      </c>
      <c r="E23" s="47"/>
    </row>
    <row r="24" spans="1:5" s="45" customFormat="1" ht="15.75">
      <c r="A24" s="41">
        <f t="shared" si="1"/>
        <v>20</v>
      </c>
      <c r="B24" s="13"/>
      <c r="C24" s="43">
        <f t="shared" si="0"/>
        <v>0</v>
      </c>
      <c r="D24" s="39">
        <v>0</v>
      </c>
      <c r="E24" s="47"/>
    </row>
    <row r="25" spans="1:5" s="45" customFormat="1" ht="15.75">
      <c r="A25" s="41">
        <f t="shared" si="1"/>
        <v>21</v>
      </c>
      <c r="B25" s="13"/>
      <c r="C25" s="43">
        <f t="shared" si="0"/>
        <v>0</v>
      </c>
      <c r="D25" s="39">
        <v>0</v>
      </c>
      <c r="E25" s="47"/>
    </row>
    <row r="26" spans="1:5" s="45" customFormat="1" ht="15.75">
      <c r="A26" s="41">
        <f t="shared" si="1"/>
        <v>22</v>
      </c>
      <c r="B26" s="13"/>
      <c r="C26" s="43">
        <f t="shared" si="0"/>
        <v>0</v>
      </c>
      <c r="D26" s="39">
        <v>0</v>
      </c>
      <c r="E26" s="47"/>
    </row>
    <row r="27" spans="1:5" s="45" customFormat="1" ht="15.75">
      <c r="A27" s="41">
        <f t="shared" si="1"/>
        <v>23</v>
      </c>
      <c r="B27" s="13"/>
      <c r="C27" s="43">
        <f t="shared" si="0"/>
        <v>0</v>
      </c>
      <c r="D27" s="39">
        <v>0</v>
      </c>
      <c r="E27" s="47"/>
    </row>
    <row r="28" spans="1:5" s="45" customFormat="1" ht="15.75">
      <c r="A28" s="41">
        <f t="shared" si="1"/>
        <v>24</v>
      </c>
      <c r="B28" s="13"/>
      <c r="C28" s="43">
        <f t="shared" si="0"/>
        <v>0</v>
      </c>
      <c r="D28" s="39">
        <v>0</v>
      </c>
      <c r="E28" s="47"/>
    </row>
    <row r="29" spans="1:5" s="45" customFormat="1" ht="15.75">
      <c r="A29" s="41">
        <f t="shared" si="1"/>
        <v>25</v>
      </c>
      <c r="B29" s="13"/>
      <c r="C29" s="43">
        <f t="shared" si="0"/>
        <v>0</v>
      </c>
      <c r="D29" s="39">
        <v>0</v>
      </c>
      <c r="E29" s="47"/>
    </row>
    <row r="30" spans="1:5" s="45" customFormat="1" ht="15.75">
      <c r="A30" s="41">
        <f t="shared" si="1"/>
        <v>26</v>
      </c>
      <c r="B30" s="13"/>
      <c r="C30" s="43">
        <f t="shared" si="0"/>
        <v>0</v>
      </c>
      <c r="D30" s="39">
        <v>0</v>
      </c>
      <c r="E30" s="47"/>
    </row>
    <row r="31" spans="1:5" s="45" customFormat="1" ht="15.75">
      <c r="A31" s="41">
        <f t="shared" si="1"/>
        <v>27</v>
      </c>
      <c r="B31" s="38"/>
      <c r="C31" s="43">
        <f t="shared" si="0"/>
        <v>0</v>
      </c>
      <c r="D31" s="39">
        <v>0</v>
      </c>
      <c r="E31" s="47"/>
    </row>
    <row r="32" spans="1:5" s="45" customFormat="1" ht="15.75">
      <c r="A32" s="41">
        <f t="shared" si="1"/>
        <v>28</v>
      </c>
      <c r="B32" s="38"/>
      <c r="C32" s="43">
        <f t="shared" si="0"/>
        <v>0</v>
      </c>
      <c r="D32" s="39">
        <v>0</v>
      </c>
      <c r="E32" s="47"/>
    </row>
    <row r="33" spans="1:5" s="45" customFormat="1" ht="15.75">
      <c r="A33" s="41">
        <f t="shared" si="1"/>
        <v>29</v>
      </c>
      <c r="B33" s="38"/>
      <c r="C33" s="43">
        <f t="shared" si="0"/>
        <v>0</v>
      </c>
      <c r="D33" s="39">
        <v>0</v>
      </c>
      <c r="E33" s="47"/>
    </row>
    <row r="34" spans="1:5" s="45" customFormat="1" ht="15.75">
      <c r="A34" s="41">
        <f t="shared" si="1"/>
        <v>30</v>
      </c>
      <c r="B34" s="38"/>
      <c r="C34" s="43">
        <f t="shared" si="0"/>
        <v>0</v>
      </c>
      <c r="D34" s="39">
        <v>0</v>
      </c>
      <c r="E34" s="47"/>
    </row>
    <row r="35" spans="1:5" s="45" customFormat="1" ht="15.75">
      <c r="A35" s="41">
        <f t="shared" si="1"/>
        <v>31</v>
      </c>
      <c r="B35" s="38"/>
      <c r="C35" s="43">
        <f t="shared" si="0"/>
        <v>0</v>
      </c>
      <c r="D35" s="39">
        <v>0</v>
      </c>
      <c r="E35" s="47"/>
    </row>
    <row r="36" spans="1:5" s="45" customFormat="1" ht="15.75">
      <c r="A36" s="41">
        <f t="shared" si="1"/>
        <v>32</v>
      </c>
      <c r="B36" s="38"/>
      <c r="C36" s="43">
        <f t="shared" si="0"/>
        <v>0</v>
      </c>
      <c r="D36" s="39">
        <v>0</v>
      </c>
      <c r="E36" s="47"/>
    </row>
    <row r="37" spans="1:5" s="45" customFormat="1" ht="15.75">
      <c r="A37" s="41">
        <f t="shared" si="1"/>
        <v>33</v>
      </c>
      <c r="B37" s="38"/>
      <c r="C37" s="43">
        <f t="shared" si="0"/>
        <v>0</v>
      </c>
      <c r="D37" s="39">
        <v>0</v>
      </c>
      <c r="E37" s="47"/>
    </row>
    <row r="38" spans="1:5" s="45" customFormat="1" ht="15.75">
      <c r="A38" s="41">
        <f t="shared" si="1"/>
        <v>34</v>
      </c>
      <c r="B38" s="38"/>
      <c r="C38" s="43">
        <f t="shared" si="0"/>
        <v>0</v>
      </c>
      <c r="D38" s="39">
        <v>0</v>
      </c>
      <c r="E38" s="47"/>
    </row>
    <row r="39" spans="1:5" s="45" customFormat="1" ht="15.75">
      <c r="A39" s="41">
        <f t="shared" si="1"/>
        <v>35</v>
      </c>
      <c r="B39" s="38"/>
      <c r="C39" s="43">
        <f t="shared" si="0"/>
        <v>0</v>
      </c>
      <c r="D39" s="39">
        <v>0</v>
      </c>
      <c r="E39" s="47"/>
    </row>
    <row r="40" spans="1:5" ht="16.5" thickBot="1">
      <c r="A40" s="15"/>
      <c r="B40" s="15"/>
      <c r="C40" s="16">
        <f>SUM(C5:C39)</f>
        <v>2987.991666666667</v>
      </c>
      <c r="D40" s="16">
        <f>SUM(D5:D39)</f>
        <v>3585.5899999999997</v>
      </c>
      <c r="E40" s="15"/>
    </row>
    <row r="41" spans="1:5" ht="32.25" thickBot="1">
      <c r="A41" s="3"/>
      <c r="B41" s="4"/>
      <c r="C41" s="5"/>
      <c r="D41" s="5"/>
      <c r="E41" s="12" t="s">
        <v>13</v>
      </c>
    </row>
    <row r="42" spans="1:5" ht="16.5" thickBot="1">
      <c r="A42" s="95" t="s">
        <v>11</v>
      </c>
      <c r="B42" s="96"/>
      <c r="C42" s="96"/>
      <c r="D42" s="96"/>
      <c r="E42" s="97"/>
    </row>
    <row r="43" spans="1:5" ht="15.75">
      <c r="A43" s="57">
        <v>1</v>
      </c>
      <c r="B43" s="58"/>
      <c r="C43" s="43">
        <f>D43/1.2</f>
        <v>0</v>
      </c>
      <c r="D43" s="39">
        <v>0</v>
      </c>
      <c r="E43" s="59"/>
    </row>
    <row r="44" spans="1:5" ht="15.75">
      <c r="A44" s="70">
        <f>A43+1</f>
        <v>2</v>
      </c>
      <c r="B44" s="56"/>
      <c r="C44" s="43">
        <f>D44/1.2</f>
        <v>0</v>
      </c>
      <c r="D44" s="39">
        <v>0</v>
      </c>
      <c r="E44" s="60"/>
    </row>
    <row r="45" spans="1:5" ht="15.75">
      <c r="A45" s="70">
        <f>A44+1</f>
        <v>3</v>
      </c>
      <c r="B45" s="56"/>
      <c r="C45" s="43">
        <f>D45/1.2</f>
        <v>0</v>
      </c>
      <c r="D45" s="39">
        <v>0</v>
      </c>
      <c r="E45" s="60"/>
    </row>
    <row r="46" spans="1:5" ht="16.5" thickBot="1">
      <c r="A46" s="71">
        <f>A45+1</f>
        <v>4</v>
      </c>
      <c r="B46" s="61"/>
      <c r="C46" s="43">
        <f>D46/1.2</f>
        <v>0</v>
      </c>
      <c r="D46" s="39">
        <v>0</v>
      </c>
      <c r="E46" s="62"/>
    </row>
    <row r="47" spans="1:5" ht="16.5" thickBot="1">
      <c r="A47" s="53"/>
      <c r="B47" s="54"/>
      <c r="C47" s="50">
        <f>SUM(C43:C46)</f>
        <v>0</v>
      </c>
      <c r="D47" s="50">
        <f>SUM(D43:D46)</f>
        <v>0</v>
      </c>
      <c r="E47" s="55"/>
    </row>
    <row r="48" spans="1:5" ht="32.25" thickBot="1">
      <c r="A48" s="8" t="s">
        <v>0</v>
      </c>
      <c r="B48" s="9" t="s">
        <v>1</v>
      </c>
      <c r="C48" s="10" t="s">
        <v>2</v>
      </c>
      <c r="D48" s="10" t="s">
        <v>3</v>
      </c>
      <c r="E48" s="17" t="s">
        <v>13</v>
      </c>
    </row>
    <row r="49" spans="1:5" ht="16.5" thickBot="1">
      <c r="A49" s="95" t="s">
        <v>8</v>
      </c>
      <c r="B49" s="96"/>
      <c r="C49" s="96"/>
      <c r="D49" s="96"/>
      <c r="E49" s="97"/>
    </row>
    <row r="50" spans="1:5" ht="15.75">
      <c r="A50" s="52">
        <v>1</v>
      </c>
      <c r="B50" s="64"/>
      <c r="C50" s="43">
        <f aca="true" t="shared" si="2" ref="C50:C70">D50/1.2</f>
        <v>0</v>
      </c>
      <c r="D50" s="39">
        <v>0</v>
      </c>
      <c r="E50" s="65"/>
    </row>
    <row r="51" spans="1:5" ht="15.75">
      <c r="A51" s="21">
        <v>2</v>
      </c>
      <c r="B51" s="18"/>
      <c r="C51" s="43">
        <f t="shared" si="2"/>
        <v>0</v>
      </c>
      <c r="D51" s="39">
        <v>0</v>
      </c>
      <c r="E51" s="66"/>
    </row>
    <row r="52" spans="1:8" ht="15.75">
      <c r="A52" s="21">
        <v>3</v>
      </c>
      <c r="B52" s="13"/>
      <c r="C52" s="43">
        <f t="shared" si="2"/>
        <v>0</v>
      </c>
      <c r="D52" s="39">
        <v>0</v>
      </c>
      <c r="E52" s="66"/>
      <c r="G52" s="31"/>
      <c r="H52" s="32"/>
    </row>
    <row r="53" spans="1:8" ht="15.75">
      <c r="A53" s="21">
        <v>4</v>
      </c>
      <c r="B53" s="13"/>
      <c r="C53" s="43">
        <f t="shared" si="2"/>
        <v>0</v>
      </c>
      <c r="D53" s="39">
        <v>0</v>
      </c>
      <c r="E53" s="66"/>
      <c r="G53" s="31"/>
      <c r="H53" s="32"/>
    </row>
    <row r="54" spans="1:8" ht="15.75">
      <c r="A54" s="21">
        <v>5</v>
      </c>
      <c r="B54" s="13"/>
      <c r="C54" s="43">
        <f t="shared" si="2"/>
        <v>0</v>
      </c>
      <c r="D54" s="39">
        <v>0</v>
      </c>
      <c r="E54" s="66"/>
      <c r="G54" s="31"/>
      <c r="H54" s="32"/>
    </row>
    <row r="55" spans="1:8" ht="15.75">
      <c r="A55" s="21">
        <v>6</v>
      </c>
      <c r="B55" s="13"/>
      <c r="C55" s="43">
        <f t="shared" si="2"/>
        <v>0</v>
      </c>
      <c r="D55" s="39">
        <v>0</v>
      </c>
      <c r="E55" s="66"/>
      <c r="G55" s="31"/>
      <c r="H55" s="32"/>
    </row>
    <row r="56" spans="1:8" ht="15.75">
      <c r="A56" s="21">
        <v>7</v>
      </c>
      <c r="B56" s="38"/>
      <c r="C56" s="43">
        <f t="shared" si="2"/>
        <v>0</v>
      </c>
      <c r="D56" s="39">
        <v>0</v>
      </c>
      <c r="E56" s="66"/>
      <c r="G56" s="31"/>
      <c r="H56" s="32"/>
    </row>
    <row r="57" spans="1:8" ht="15.75">
      <c r="A57" s="21">
        <v>8</v>
      </c>
      <c r="B57" s="38"/>
      <c r="C57" s="43">
        <f t="shared" si="2"/>
        <v>0</v>
      </c>
      <c r="D57" s="39">
        <v>0</v>
      </c>
      <c r="E57" s="66"/>
      <c r="G57" s="31"/>
      <c r="H57" s="32"/>
    </row>
    <row r="58" spans="1:8" ht="15.75">
      <c r="A58" s="21">
        <v>9</v>
      </c>
      <c r="B58" s="38"/>
      <c r="C58" s="43">
        <f t="shared" si="2"/>
        <v>0</v>
      </c>
      <c r="D58" s="39">
        <v>0</v>
      </c>
      <c r="E58" s="66"/>
      <c r="G58" s="31"/>
      <c r="H58" s="32"/>
    </row>
    <row r="59" spans="1:8" ht="15.75">
      <c r="A59" s="21">
        <v>10</v>
      </c>
      <c r="B59" s="38"/>
      <c r="C59" s="43">
        <f t="shared" si="2"/>
        <v>0</v>
      </c>
      <c r="D59" s="39">
        <v>0</v>
      </c>
      <c r="E59" s="66"/>
      <c r="G59" s="31"/>
      <c r="H59" s="32"/>
    </row>
    <row r="60" spans="1:8" ht="15.75">
      <c r="A60" s="67">
        <v>11</v>
      </c>
      <c r="B60" s="63"/>
      <c r="C60" s="43">
        <f t="shared" si="2"/>
        <v>0</v>
      </c>
      <c r="D60" s="39">
        <v>0</v>
      </c>
      <c r="E60" s="68"/>
      <c r="G60" s="31"/>
      <c r="H60" s="32"/>
    </row>
    <row r="61" spans="1:8" ht="15.75">
      <c r="A61" s="21">
        <v>12</v>
      </c>
      <c r="B61" s="18"/>
      <c r="C61" s="43">
        <f t="shared" si="2"/>
        <v>0</v>
      </c>
      <c r="D61" s="39">
        <v>0</v>
      </c>
      <c r="E61" s="69"/>
      <c r="G61" s="31"/>
      <c r="H61" s="32"/>
    </row>
    <row r="62" spans="1:8" ht="15.75">
      <c r="A62" s="21">
        <v>13</v>
      </c>
      <c r="B62" s="13"/>
      <c r="C62" s="43">
        <f t="shared" si="2"/>
        <v>0</v>
      </c>
      <c r="D62" s="39">
        <v>0</v>
      </c>
      <c r="E62" s="69"/>
      <c r="G62" s="31"/>
      <c r="H62" s="32"/>
    </row>
    <row r="63" spans="1:8" ht="15.75">
      <c r="A63" s="21">
        <v>14</v>
      </c>
      <c r="B63" s="13"/>
      <c r="C63" s="43">
        <f t="shared" si="2"/>
        <v>0</v>
      </c>
      <c r="D63" s="39">
        <v>0</v>
      </c>
      <c r="E63" s="69"/>
      <c r="G63" s="31"/>
      <c r="H63" s="32"/>
    </row>
    <row r="64" spans="1:8" ht="15.75">
      <c r="A64" s="72">
        <v>15</v>
      </c>
      <c r="B64" s="13"/>
      <c r="C64" s="43">
        <f t="shared" si="2"/>
        <v>0</v>
      </c>
      <c r="D64" s="39">
        <v>0</v>
      </c>
      <c r="E64" s="69"/>
      <c r="G64" s="31"/>
      <c r="H64" s="32"/>
    </row>
    <row r="65" spans="1:8" ht="15.75">
      <c r="A65" s="21">
        <v>16</v>
      </c>
      <c r="B65" s="76"/>
      <c r="C65" s="43">
        <f t="shared" si="2"/>
        <v>0</v>
      </c>
      <c r="D65" s="39">
        <v>0</v>
      </c>
      <c r="E65" s="69"/>
      <c r="G65" s="31"/>
      <c r="H65" s="32"/>
    </row>
    <row r="66" spans="1:8" ht="15.75">
      <c r="A66" s="21">
        <v>17</v>
      </c>
      <c r="B66" s="77"/>
      <c r="C66" s="43">
        <f t="shared" si="2"/>
        <v>0</v>
      </c>
      <c r="D66" s="39">
        <v>0</v>
      </c>
      <c r="E66" s="69"/>
      <c r="G66" s="31"/>
      <c r="H66" s="32"/>
    </row>
    <row r="67" spans="1:8" ht="15.75">
      <c r="A67" s="21">
        <v>18</v>
      </c>
      <c r="B67" s="78"/>
      <c r="C67" s="43">
        <f t="shared" si="2"/>
        <v>0</v>
      </c>
      <c r="D67" s="39">
        <v>0</v>
      </c>
      <c r="E67" s="69"/>
      <c r="G67" s="31"/>
      <c r="H67" s="32"/>
    </row>
    <row r="68" spans="1:8" ht="15.75">
      <c r="A68" s="21">
        <v>19</v>
      </c>
      <c r="B68" s="77"/>
      <c r="C68" s="43">
        <f t="shared" si="2"/>
        <v>0</v>
      </c>
      <c r="D68" s="39">
        <v>0</v>
      </c>
      <c r="E68" s="69"/>
      <c r="G68" s="31"/>
      <c r="H68" s="32"/>
    </row>
    <row r="69" spans="1:8" ht="15.75">
      <c r="A69" s="21">
        <v>20</v>
      </c>
      <c r="B69" s="14"/>
      <c r="C69" s="43">
        <f t="shared" si="2"/>
        <v>0</v>
      </c>
      <c r="D69" s="39">
        <v>0</v>
      </c>
      <c r="E69" s="69"/>
      <c r="G69" s="31"/>
      <c r="H69" s="32"/>
    </row>
    <row r="70" spans="1:8" ht="15.75">
      <c r="A70" s="21">
        <v>21</v>
      </c>
      <c r="B70" s="73"/>
      <c r="C70" s="43">
        <f t="shared" si="2"/>
        <v>0</v>
      </c>
      <c r="D70" s="39">
        <v>0</v>
      </c>
      <c r="E70" s="69"/>
      <c r="G70" s="31"/>
      <c r="H70" s="32"/>
    </row>
    <row r="71" spans="1:8" ht="15.75" hidden="1">
      <c r="A71" s="21"/>
      <c r="B71" s="73"/>
      <c r="C71" s="43">
        <f aca="true" t="shared" si="3" ref="C71:C76">D71/1.2</f>
        <v>0</v>
      </c>
      <c r="D71" s="40"/>
      <c r="E71" s="69"/>
      <c r="G71" s="31"/>
      <c r="H71" s="32"/>
    </row>
    <row r="72" spans="1:8" ht="15.75" hidden="1">
      <c r="A72" s="21"/>
      <c r="B72" s="73"/>
      <c r="C72" s="43">
        <f t="shared" si="3"/>
        <v>0</v>
      </c>
      <c r="D72" s="40"/>
      <c r="E72" s="69"/>
      <c r="G72" s="31"/>
      <c r="H72" s="32"/>
    </row>
    <row r="73" spans="1:8" ht="15.75" hidden="1">
      <c r="A73" s="21"/>
      <c r="B73" s="73"/>
      <c r="C73" s="43">
        <f t="shared" si="3"/>
        <v>0</v>
      </c>
      <c r="D73" s="40"/>
      <c r="E73" s="69"/>
      <c r="G73" s="31"/>
      <c r="H73" s="32"/>
    </row>
    <row r="74" spans="1:8" ht="15.75" hidden="1">
      <c r="A74" s="21"/>
      <c r="B74" s="73"/>
      <c r="C74" s="43">
        <f t="shared" si="3"/>
        <v>0</v>
      </c>
      <c r="D74" s="40"/>
      <c r="E74" s="69"/>
      <c r="G74" s="31"/>
      <c r="H74" s="32"/>
    </row>
    <row r="75" spans="1:8" ht="15.75" hidden="1">
      <c r="A75" s="21"/>
      <c r="B75" s="73"/>
      <c r="C75" s="43">
        <f t="shared" si="3"/>
        <v>0</v>
      </c>
      <c r="D75" s="40"/>
      <c r="E75" s="69"/>
      <c r="G75" s="31"/>
      <c r="H75" s="32"/>
    </row>
    <row r="76" spans="1:8" ht="15.75" hidden="1">
      <c r="A76" s="21"/>
      <c r="B76" s="73"/>
      <c r="C76" s="43">
        <f t="shared" si="3"/>
        <v>0</v>
      </c>
      <c r="D76" s="40"/>
      <c r="E76" s="69"/>
      <c r="G76" s="31"/>
      <c r="H76" s="32"/>
    </row>
    <row r="77" spans="1:5" ht="16.5" thickBot="1">
      <c r="A77" s="53"/>
      <c r="B77" s="54"/>
      <c r="C77" s="50">
        <f>SUM(C50:C70)</f>
        <v>0</v>
      </c>
      <c r="D77" s="50">
        <f>SUM(D50:D70)</f>
        <v>0</v>
      </c>
      <c r="E77" s="55"/>
    </row>
    <row r="78" spans="1:5" ht="32.25" thickBot="1">
      <c r="A78" s="8" t="s">
        <v>0</v>
      </c>
      <c r="B78" s="9" t="s">
        <v>1</v>
      </c>
      <c r="C78" s="10" t="s">
        <v>2</v>
      </c>
      <c r="D78" s="10" t="s">
        <v>3</v>
      </c>
      <c r="E78" s="17" t="s">
        <v>13</v>
      </c>
    </row>
    <row r="79" spans="1:5" ht="16.5" thickBot="1">
      <c r="A79" s="91" t="s">
        <v>12</v>
      </c>
      <c r="B79" s="92"/>
      <c r="C79" s="92"/>
      <c r="D79" s="92"/>
      <c r="E79" s="93"/>
    </row>
    <row r="80" spans="1:5" ht="15.75">
      <c r="A80" s="19">
        <v>1</v>
      </c>
      <c r="B80" s="18"/>
      <c r="C80" s="43">
        <f aca="true" t="shared" si="4" ref="C80:C112">D80/1.2</f>
        <v>0</v>
      </c>
      <c r="D80" s="39">
        <v>0</v>
      </c>
      <c r="E80" s="20"/>
    </row>
    <row r="81" spans="1:5" ht="15.75">
      <c r="A81" s="19">
        <v>2</v>
      </c>
      <c r="B81" s="13"/>
      <c r="C81" s="43">
        <f t="shared" si="4"/>
        <v>0</v>
      </c>
      <c r="D81" s="39">
        <v>0</v>
      </c>
      <c r="E81" s="20"/>
    </row>
    <row r="82" spans="1:5" ht="15.75">
      <c r="A82" s="21">
        <v>3</v>
      </c>
      <c r="B82" s="13"/>
      <c r="C82" s="43">
        <f t="shared" si="4"/>
        <v>0</v>
      </c>
      <c r="D82" s="39">
        <v>0</v>
      </c>
      <c r="E82" s="22"/>
    </row>
    <row r="83" spans="1:5" ht="15.75">
      <c r="A83" s="21">
        <v>4</v>
      </c>
      <c r="B83" s="13"/>
      <c r="C83" s="43">
        <f t="shared" si="4"/>
        <v>0</v>
      </c>
      <c r="D83" s="39">
        <v>0</v>
      </c>
      <c r="E83" s="22"/>
    </row>
    <row r="84" spans="1:5" ht="15.75">
      <c r="A84" s="21">
        <v>5</v>
      </c>
      <c r="B84" s="13"/>
      <c r="C84" s="43">
        <f t="shared" si="4"/>
        <v>0</v>
      </c>
      <c r="D84" s="39">
        <v>0</v>
      </c>
      <c r="E84" s="22"/>
    </row>
    <row r="85" spans="1:5" ht="15.75">
      <c r="A85" s="21">
        <v>6</v>
      </c>
      <c r="B85" s="13"/>
      <c r="C85" s="43">
        <f t="shared" si="4"/>
        <v>0</v>
      </c>
      <c r="D85" s="39">
        <v>0</v>
      </c>
      <c r="E85" s="22"/>
    </row>
    <row r="86" spans="1:5" ht="15.75">
      <c r="A86" s="21">
        <v>7</v>
      </c>
      <c r="B86" s="14"/>
      <c r="C86" s="43">
        <f t="shared" si="4"/>
        <v>0</v>
      </c>
      <c r="D86" s="39">
        <v>0</v>
      </c>
      <c r="E86" s="22"/>
    </row>
    <row r="87" spans="1:5" ht="15.75">
      <c r="A87" s="21">
        <v>8</v>
      </c>
      <c r="B87" s="14"/>
      <c r="C87" s="43">
        <f t="shared" si="4"/>
        <v>0</v>
      </c>
      <c r="D87" s="39">
        <v>0</v>
      </c>
      <c r="E87" s="22"/>
    </row>
    <row r="88" spans="1:5" ht="15.75">
      <c r="A88" s="21">
        <v>9</v>
      </c>
      <c r="B88" s="14"/>
      <c r="C88" s="43">
        <f t="shared" si="4"/>
        <v>0</v>
      </c>
      <c r="D88" s="39">
        <v>0</v>
      </c>
      <c r="E88" s="22"/>
    </row>
    <row r="89" spans="1:5" ht="15.75">
      <c r="A89" s="21">
        <v>10</v>
      </c>
      <c r="B89" s="14"/>
      <c r="C89" s="43">
        <f t="shared" si="4"/>
        <v>0</v>
      </c>
      <c r="D89" s="39">
        <v>0</v>
      </c>
      <c r="E89" s="22"/>
    </row>
    <row r="90" spans="1:5" ht="15.75">
      <c r="A90" s="21">
        <v>11</v>
      </c>
      <c r="B90" s="14"/>
      <c r="C90" s="43">
        <f t="shared" si="4"/>
        <v>0</v>
      </c>
      <c r="D90" s="39">
        <v>0</v>
      </c>
      <c r="E90" s="22"/>
    </row>
    <row r="91" spans="1:5" ht="15.75">
      <c r="A91" s="21">
        <v>12</v>
      </c>
      <c r="B91" s="14"/>
      <c r="C91" s="43">
        <f t="shared" si="4"/>
        <v>0</v>
      </c>
      <c r="D91" s="39">
        <v>0</v>
      </c>
      <c r="E91" s="22"/>
    </row>
    <row r="92" spans="1:5" ht="15.75">
      <c r="A92" s="21">
        <v>13</v>
      </c>
      <c r="B92" s="14"/>
      <c r="C92" s="43">
        <f t="shared" si="4"/>
        <v>0</v>
      </c>
      <c r="D92" s="39">
        <v>0</v>
      </c>
      <c r="E92" s="22"/>
    </row>
    <row r="93" spans="1:5" ht="15.75">
      <c r="A93" s="21">
        <v>14</v>
      </c>
      <c r="B93" s="14"/>
      <c r="C93" s="43">
        <f t="shared" si="4"/>
        <v>0</v>
      </c>
      <c r="D93" s="39">
        <v>0</v>
      </c>
      <c r="E93" s="22"/>
    </row>
    <row r="94" spans="1:5" ht="15.75">
      <c r="A94" s="21">
        <v>15</v>
      </c>
      <c r="B94" s="14"/>
      <c r="C94" s="43">
        <f t="shared" si="4"/>
        <v>0</v>
      </c>
      <c r="D94" s="39">
        <v>0</v>
      </c>
      <c r="E94" s="22"/>
    </row>
    <row r="95" spans="1:5" ht="15.75">
      <c r="A95" s="21">
        <v>16</v>
      </c>
      <c r="B95" s="33"/>
      <c r="C95" s="43">
        <f t="shared" si="4"/>
        <v>0</v>
      </c>
      <c r="D95" s="39">
        <v>0</v>
      </c>
      <c r="E95" s="22"/>
    </row>
    <row r="96" spans="1:5" ht="15.75">
      <c r="A96" s="21">
        <v>17</v>
      </c>
      <c r="B96" s="33"/>
      <c r="C96" s="43">
        <f t="shared" si="4"/>
        <v>0</v>
      </c>
      <c r="D96" s="39">
        <v>0</v>
      </c>
      <c r="E96" s="22"/>
    </row>
    <row r="97" spans="1:5" ht="15.75">
      <c r="A97" s="21">
        <v>18</v>
      </c>
      <c r="B97" s="33"/>
      <c r="C97" s="43">
        <f t="shared" si="4"/>
        <v>0</v>
      </c>
      <c r="D97" s="39">
        <v>0</v>
      </c>
      <c r="E97" s="22"/>
    </row>
    <row r="98" spans="1:5" ht="15.75">
      <c r="A98" s="21">
        <v>19</v>
      </c>
      <c r="B98" s="33"/>
      <c r="C98" s="43">
        <f t="shared" si="4"/>
        <v>0</v>
      </c>
      <c r="D98" s="39">
        <v>0</v>
      </c>
      <c r="E98" s="22"/>
    </row>
    <row r="99" spans="1:5" ht="15.75">
      <c r="A99" s="21">
        <v>20</v>
      </c>
      <c r="B99" s="33"/>
      <c r="C99" s="43">
        <f t="shared" si="4"/>
        <v>0</v>
      </c>
      <c r="D99" s="39">
        <v>0</v>
      </c>
      <c r="E99" s="22"/>
    </row>
    <row r="100" spans="1:5" ht="15.75">
      <c r="A100" s="21">
        <v>21</v>
      </c>
      <c r="B100" s="33"/>
      <c r="C100" s="43">
        <f t="shared" si="4"/>
        <v>0</v>
      </c>
      <c r="D100" s="39">
        <v>0</v>
      </c>
      <c r="E100" s="22"/>
    </row>
    <row r="101" spans="1:5" ht="15.75">
      <c r="A101" s="21">
        <v>22</v>
      </c>
      <c r="B101" s="33"/>
      <c r="C101" s="43">
        <f t="shared" si="4"/>
        <v>0</v>
      </c>
      <c r="D101" s="39">
        <v>0</v>
      </c>
      <c r="E101" s="22"/>
    </row>
    <row r="102" spans="1:5" ht="15.75">
      <c r="A102" s="21">
        <v>23</v>
      </c>
      <c r="B102" s="33"/>
      <c r="C102" s="43">
        <f t="shared" si="4"/>
        <v>0</v>
      </c>
      <c r="D102" s="39">
        <v>0</v>
      </c>
      <c r="E102" s="22"/>
    </row>
    <row r="103" spans="1:5" ht="15.75">
      <c r="A103" s="21">
        <v>24</v>
      </c>
      <c r="B103" s="33"/>
      <c r="C103" s="43">
        <f t="shared" si="4"/>
        <v>0</v>
      </c>
      <c r="D103" s="39">
        <v>0</v>
      </c>
      <c r="E103" s="22"/>
    </row>
    <row r="104" spans="1:5" ht="15.75">
      <c r="A104" s="21">
        <v>25</v>
      </c>
      <c r="B104" s="33"/>
      <c r="C104" s="43">
        <f t="shared" si="4"/>
        <v>0</v>
      </c>
      <c r="D104" s="39">
        <v>0</v>
      </c>
      <c r="E104" s="22"/>
    </row>
    <row r="105" spans="1:5" ht="15.75">
      <c r="A105" s="21">
        <v>26</v>
      </c>
      <c r="B105" s="74"/>
      <c r="C105" s="43">
        <f t="shared" si="4"/>
        <v>0</v>
      </c>
      <c r="D105" s="39">
        <v>0</v>
      </c>
      <c r="E105" s="22"/>
    </row>
    <row r="106" spans="1:5" ht="15.75">
      <c r="A106" s="21">
        <v>27</v>
      </c>
      <c r="B106" s="75"/>
      <c r="C106" s="43">
        <f t="shared" si="4"/>
        <v>0</v>
      </c>
      <c r="D106" s="39">
        <v>0</v>
      </c>
      <c r="E106" s="22"/>
    </row>
    <row r="107" spans="1:5" ht="15.75">
      <c r="A107" s="21">
        <v>28</v>
      </c>
      <c r="B107" s="75"/>
      <c r="C107" s="43">
        <f t="shared" si="4"/>
        <v>0</v>
      </c>
      <c r="D107" s="39">
        <v>0</v>
      </c>
      <c r="E107" s="22"/>
    </row>
    <row r="108" spans="1:5" ht="15.75">
      <c r="A108" s="21">
        <v>29</v>
      </c>
      <c r="B108" s="75"/>
      <c r="C108" s="43">
        <f t="shared" si="4"/>
        <v>0</v>
      </c>
      <c r="D108" s="39">
        <v>0</v>
      </c>
      <c r="E108" s="22"/>
    </row>
    <row r="109" spans="1:5" ht="15.75">
      <c r="A109" s="21">
        <v>30</v>
      </c>
      <c r="B109" s="75"/>
      <c r="C109" s="43">
        <f t="shared" si="4"/>
        <v>0</v>
      </c>
      <c r="D109" s="39">
        <v>0</v>
      </c>
      <c r="E109" s="22"/>
    </row>
    <row r="110" spans="1:5" ht="15.75">
      <c r="A110" s="21">
        <v>31</v>
      </c>
      <c r="B110" s="75"/>
      <c r="C110" s="43">
        <f t="shared" si="4"/>
        <v>0</v>
      </c>
      <c r="D110" s="39">
        <v>0</v>
      </c>
      <c r="E110" s="22"/>
    </row>
    <row r="111" spans="1:5" ht="16.5" thickBot="1">
      <c r="A111" s="79">
        <v>32</v>
      </c>
      <c r="B111" s="80"/>
      <c r="C111" s="43">
        <f t="shared" si="4"/>
        <v>0</v>
      </c>
      <c r="D111" s="39">
        <v>0</v>
      </c>
      <c r="E111" s="81"/>
    </row>
    <row r="112" spans="1:5" ht="16.5" thickBot="1">
      <c r="A112" s="82">
        <v>33</v>
      </c>
      <c r="B112" s="83"/>
      <c r="C112" s="43">
        <f t="shared" si="4"/>
        <v>0</v>
      </c>
      <c r="D112" s="39">
        <v>0</v>
      </c>
      <c r="E112" s="84"/>
    </row>
    <row r="113" spans="1:5" ht="16.5" thickBot="1">
      <c r="A113" s="48"/>
      <c r="B113" s="49"/>
      <c r="C113" s="50">
        <f>SUM(C80:C112)</f>
        <v>0</v>
      </c>
      <c r="D113" s="50">
        <f>SUM(D80:D112)</f>
        <v>0</v>
      </c>
      <c r="E113" s="51"/>
    </row>
    <row r="114" spans="1:255" ht="16.5" thickBot="1">
      <c r="A114" s="98" t="s">
        <v>9</v>
      </c>
      <c r="B114" s="99"/>
      <c r="C114" s="23">
        <f>SUM(C40+C47+C77+C113)</f>
        <v>2987.991666666667</v>
      </c>
      <c r="D114" s="23">
        <f>SUM(D40+D47+D77+D113)</f>
        <v>3585.5899999999997</v>
      </c>
      <c r="E114" s="2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6.5" thickBot="1">
      <c r="A115" s="1"/>
      <c r="B115" s="6"/>
      <c r="C115" s="6"/>
      <c r="D115" s="6"/>
      <c r="E115" s="7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5.75">
      <c r="A116" s="34"/>
      <c r="B116" s="2"/>
      <c r="C116" s="2"/>
      <c r="D116" s="25" t="s">
        <v>4</v>
      </c>
      <c r="E116" s="26" t="s">
        <v>5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5.75">
      <c r="A117" s="100" t="s">
        <v>6</v>
      </c>
      <c r="B117" s="101"/>
      <c r="C117" s="101"/>
      <c r="D117" s="27">
        <v>66000</v>
      </c>
      <c r="E117" s="28">
        <f>SUM(D117*1.2)</f>
        <v>79200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5.75">
      <c r="A118" s="85" t="s">
        <v>14</v>
      </c>
      <c r="B118" s="86"/>
      <c r="C118" s="86"/>
      <c r="D118" s="29">
        <f>SUM(C114)</f>
        <v>2987.991666666667</v>
      </c>
      <c r="E118" s="35">
        <f>SUM(D114)</f>
        <v>3585.5899999999997</v>
      </c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6.5" thickBot="1">
      <c r="A119" s="87" t="s">
        <v>7</v>
      </c>
      <c r="B119" s="88"/>
      <c r="C119" s="88"/>
      <c r="D119" s="36">
        <f>SUM(D117-D118)</f>
        <v>63012.00833333333</v>
      </c>
      <c r="E119" s="37">
        <f>SUM(E117-E118)</f>
        <v>75614.41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ht="15.75">
      <c r="C120" s="30"/>
    </row>
    <row r="122" spans="1:3" ht="15.75">
      <c r="A122" s="90"/>
      <c r="B122" s="90"/>
      <c r="C122" s="90"/>
    </row>
  </sheetData>
  <sheetProtection/>
  <mergeCells count="11">
    <mergeCell ref="A122:C122"/>
    <mergeCell ref="A49:E49"/>
    <mergeCell ref="A79:E79"/>
    <mergeCell ref="A114:B114"/>
    <mergeCell ref="A117:C117"/>
    <mergeCell ref="A118:C118"/>
    <mergeCell ref="A119:C119"/>
    <mergeCell ref="A1:E1"/>
    <mergeCell ref="A4:E4"/>
    <mergeCell ref="A2:E2"/>
    <mergeCell ref="A42:E42"/>
  </mergeCells>
  <printOptions/>
  <pageMargins left="0.11811023622047245" right="0.11811023622047245" top="0.17" bottom="0.17" header="0.11811023622047245" footer="0.11811023622047245"/>
  <pageSetup fitToHeight="0" fitToWidth="1" horizontalDpi="600" verticalDpi="600" orientation="portrait" paperSize="9" scale="93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2015-10-15T05:54:21Z</cp:lastPrinted>
  <dcterms:created xsi:type="dcterms:W3CDTF">2012-05-23T05:56:12Z</dcterms:created>
  <dcterms:modified xsi:type="dcterms:W3CDTF">2016-02-10T14:44:17Z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ProcurementTit">
    <vt:lpwstr>Периодична доставка на строителни и други материали, необходими за текуща поддръжка на сградния фонд на Русенски университет „Ангел Кънчев ” и изнесените му поделения – филиал Разград и филиал Силистра</vt:lpwstr>
  </property>
  <property fmtid="{D5CDD505-2E9C-101B-9397-08002B2CF9AE}" pid="4" name="ProcurementStat">
    <vt:lpwstr>3. Възложена</vt:lpwstr>
  </property>
  <property fmtid="{D5CDD505-2E9C-101B-9397-08002B2CF9AE}" pid="5" name="_dlc_Doc">
    <vt:lpwstr>J7VYNJEYWJPT-3-479</vt:lpwstr>
  </property>
  <property fmtid="{D5CDD505-2E9C-101B-9397-08002B2CF9AE}" pid="6" name="_dlc_DocIdItemGu">
    <vt:lpwstr>3f313118-b70f-4d88-a581-1a41027e6a08</vt:lpwstr>
  </property>
  <property fmtid="{D5CDD505-2E9C-101B-9397-08002B2CF9AE}" pid="7" name="_dlc_DocIdU">
    <vt:lpwstr>https://www.uni-ruse.bg/procurements/_layouts/15/DocIdRedir.aspx?ID=J7VYNJEYWJPT-3-479, J7VYNJEYWJPT-3-479</vt:lpwstr>
  </property>
</Properties>
</file>